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1AD6F1A0-4A32-42EA-9E37-A5200CD919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definedNames>
    <definedName name="_xlnm._FilterDatabase" localSheetId="0" hidden="1">Лист1!$A$3:$E$20</definedName>
    <definedName name="_xlnm.Print_Area" localSheetId="0">Лист1!$B$1:$H$29</definedName>
  </definedNames>
  <calcPr calcId="191029" iterateDelta="1E-4"/>
</workbook>
</file>

<file path=xl/calcChain.xml><?xml version="1.0" encoding="utf-8"?>
<calcChain xmlns="http://schemas.openxmlformats.org/spreadsheetml/2006/main">
  <c r="H19" i="2" l="1"/>
  <c r="F7" i="2" l="1"/>
  <c r="H18" i="2" l="1"/>
  <c r="F18" i="2"/>
  <c r="E29" i="2" l="1"/>
  <c r="H28" i="2"/>
  <c r="F28" i="2"/>
  <c r="H27" i="2"/>
  <c r="G29" i="2"/>
  <c r="D27" i="2" l="1"/>
  <c r="D28" i="2"/>
  <c r="D26" i="2"/>
  <c r="H29" i="2"/>
  <c r="F29" i="2"/>
  <c r="F26" i="2"/>
  <c r="H26" i="2"/>
  <c r="F27" i="2"/>
  <c r="F17" i="2" l="1"/>
  <c r="H17" i="2"/>
  <c r="F5" i="2" l="1"/>
  <c r="F6" i="2"/>
  <c r="F9" i="2"/>
  <c r="F10" i="2"/>
  <c r="F11" i="2"/>
  <c r="F12" i="2"/>
  <c r="F13" i="2"/>
  <c r="F14" i="2"/>
  <c r="F15" i="2"/>
  <c r="F16" i="2"/>
  <c r="F20" i="2"/>
  <c r="H16" i="2" l="1"/>
  <c r="H12" i="2" l="1"/>
  <c r="H15" i="2" l="1"/>
  <c r="H14" i="2" l="1"/>
  <c r="H5" i="2" l="1"/>
  <c r="H6" i="2"/>
  <c r="H7" i="2"/>
  <c r="H8" i="2"/>
  <c r="H9" i="2"/>
  <c r="H10" i="2"/>
  <c r="H11" i="2"/>
  <c r="H13" i="2"/>
  <c r="H20" i="2"/>
  <c r="H4" i="2"/>
  <c r="E21" i="2" l="1"/>
  <c r="F4" i="2"/>
  <c r="D19" i="2" l="1"/>
  <c r="D18" i="2"/>
  <c r="D16" i="2"/>
  <c r="D17" i="2"/>
  <c r="D14" i="2"/>
  <c r="D15" i="2"/>
  <c r="D7" i="2"/>
  <c r="D9" i="2"/>
  <c r="D11" i="2"/>
  <c r="D20" i="2"/>
  <c r="D5" i="2"/>
  <c r="D6" i="2"/>
  <c r="D8" i="2"/>
  <c r="D10" i="2"/>
  <c r="D12" i="2"/>
  <c r="D13" i="2"/>
  <c r="D4" i="2"/>
  <c r="G21" i="2"/>
  <c r="D29" i="2" l="1"/>
  <c r="F21" i="2"/>
  <c r="H21" i="2"/>
  <c r="D21" i="2"/>
</calcChain>
</file>

<file path=xl/sharedStrings.xml><?xml version="1.0" encoding="utf-8"?>
<sst xmlns="http://schemas.openxmlformats.org/spreadsheetml/2006/main" count="44" uniqueCount="31">
  <si>
    <t>№</t>
  </si>
  <si>
    <t>Наименование Банка-партнера</t>
  </si>
  <si>
    <t>Резерв фонда</t>
  </si>
  <si>
    <t>ИТОГО</t>
  </si>
  <si>
    <t>% от общего лимита</t>
  </si>
  <si>
    <t>тыс. руб.</t>
  </si>
  <si>
    <t>% от установленного лимита</t>
  </si>
  <si>
    <t>ПАО "АК БАРС" БАНК</t>
  </si>
  <si>
    <t>АО "Банк Акцепт"</t>
  </si>
  <si>
    <t>ООО КБ "Алтайкапиталбанк"</t>
  </si>
  <si>
    <t>Банк "Левобережный" (ПАО)</t>
  </si>
  <si>
    <t>АО "Россельхозбанк"</t>
  </si>
  <si>
    <t>ПАО Сбербанк</t>
  </si>
  <si>
    <t>ТКБ БАНК ПАО</t>
  </si>
  <si>
    <t>АО "МСП Банк"</t>
  </si>
  <si>
    <t>АО "Банк Интеза"</t>
  </si>
  <si>
    <t>АО "АЛЬФА-БАНК"</t>
  </si>
  <si>
    <t>ПАО "Промсвязьбанк"</t>
  </si>
  <si>
    <t>Банк ВТБ (ПАО)</t>
  </si>
  <si>
    <t>Фонд развития Алтайского края</t>
  </si>
  <si>
    <t>Наименование финансовой организации -партнера</t>
  </si>
  <si>
    <t>МКК ФОНД ФИНАНСИРОВАНИЯ</t>
  </si>
  <si>
    <t>"Азиатско-Тихоокеанский Банк" (АО)</t>
  </si>
  <si>
    <t>АО "Банк ДОМ.РФ"</t>
  </si>
  <si>
    <t>Операционный лимит на вновь принятые условные обязательства, вытекающие из договоров кредитного характера
на 2025 год</t>
  </si>
  <si>
    <t>Операционный лимит
на 2025 год</t>
  </si>
  <si>
    <t>Использование лимита на 01.02.2025</t>
  </si>
  <si>
    <t>Свободный лимит на 01.02.2025</t>
  </si>
  <si>
    <t>Операционный лимит на вновь принятые условные обязательства, вытекающие из договоров микрозайма и иных договоров на 2025 год</t>
  </si>
  <si>
    <t>СИБСОЦБАНК ООО</t>
  </si>
  <si>
    <t>АО АКБ "НОВИКОМБАНК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</si>
</sst>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wrapText="1"/>
    </xf>
    <xf numFmtId="3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29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G28" sqref="G28"/>
    </sheetView>
  </sheetViews>
  <sheetFormatPr defaultRowHeight="15" x14ac:dyDescent="0.25"/>
  <cols>
    <col min="1" max="1" width="5.28515625" customWidth="1"/>
    <col min="2" max="2" width="5.42578125" customWidth="1"/>
    <col min="3" max="3" width="35.140625" style="3" customWidth="1"/>
    <col min="4" max="4" width="16.42578125" customWidth="1"/>
    <col min="5" max="5" width="16.5703125" customWidth="1"/>
    <col min="6" max="6" width="17.5703125" customWidth="1"/>
    <col min="7" max="7" width="15.5703125" style="1" customWidth="1"/>
    <col min="8" max="8" width="21" customWidth="1"/>
    <col min="12" max="12" width="11" bestFit="1" customWidth="1"/>
  </cols>
  <sheetData>
    <row r="1" spans="2:8" ht="33.75" customHeight="1" x14ac:dyDescent="0.25">
      <c r="B1" s="17" t="s">
        <v>24</v>
      </c>
      <c r="C1" s="17"/>
      <c r="D1" s="17"/>
      <c r="E1" s="17"/>
      <c r="F1" s="17"/>
      <c r="G1" s="17"/>
      <c r="H1" s="17"/>
    </row>
    <row r="2" spans="2:8" ht="33" customHeight="1" x14ac:dyDescent="0.25">
      <c r="B2" s="16" t="s">
        <v>0</v>
      </c>
      <c r="C2" s="16" t="s">
        <v>1</v>
      </c>
      <c r="D2" s="16" t="s">
        <v>25</v>
      </c>
      <c r="E2" s="16"/>
      <c r="F2" s="16" t="s">
        <v>26</v>
      </c>
      <c r="G2" s="16"/>
      <c r="H2" s="10" t="s">
        <v>27</v>
      </c>
    </row>
    <row r="3" spans="2:8" ht="25.5" customHeight="1" x14ac:dyDescent="0.25">
      <c r="B3" s="16"/>
      <c r="C3" s="16"/>
      <c r="D3" s="11" t="s">
        <v>4</v>
      </c>
      <c r="E3" s="11" t="s">
        <v>5</v>
      </c>
      <c r="F3" s="11" t="s">
        <v>6</v>
      </c>
      <c r="G3" s="12" t="s">
        <v>5</v>
      </c>
      <c r="H3" s="11" t="s">
        <v>5</v>
      </c>
    </row>
    <row r="4" spans="2:8" s="2" customFormat="1" ht="18" customHeight="1" x14ac:dyDescent="0.25">
      <c r="B4" s="5">
        <v>1</v>
      </c>
      <c r="C4" s="6" t="s">
        <v>12</v>
      </c>
      <c r="D4" s="7">
        <f t="shared" ref="D4:D20" si="0">E4/$E$21</f>
        <v>0.12683953177016882</v>
      </c>
      <c r="E4" s="8">
        <v>1000000</v>
      </c>
      <c r="F4" s="7">
        <f>G4/E4</f>
        <v>2.869E-2</v>
      </c>
      <c r="G4" s="8">
        <v>28690</v>
      </c>
      <c r="H4" s="9">
        <f>E4-G4</f>
        <v>971310</v>
      </c>
    </row>
    <row r="5" spans="2:8" s="2" customFormat="1" ht="18" customHeight="1" x14ac:dyDescent="0.25">
      <c r="B5" s="5">
        <v>2</v>
      </c>
      <c r="C5" s="6" t="s">
        <v>11</v>
      </c>
      <c r="D5" s="7">
        <f t="shared" si="0"/>
        <v>7.6103719062101298E-3</v>
      </c>
      <c r="E5" s="8">
        <v>60000</v>
      </c>
      <c r="F5" s="7">
        <f t="shared" ref="F5:F20" si="1">G5/E5</f>
        <v>0</v>
      </c>
      <c r="G5" s="8"/>
      <c r="H5" s="9">
        <f t="shared" ref="H5:H21" si="2">E5-G5</f>
        <v>60000</v>
      </c>
    </row>
    <row r="6" spans="2:8" ht="18" customHeight="1" x14ac:dyDescent="0.25">
      <c r="B6" s="5">
        <v>3</v>
      </c>
      <c r="C6" s="6" t="s">
        <v>17</v>
      </c>
      <c r="D6" s="7">
        <f t="shared" si="0"/>
        <v>1.9025929765525324E-2</v>
      </c>
      <c r="E6" s="8">
        <v>150000</v>
      </c>
      <c r="F6" s="7">
        <f t="shared" si="1"/>
        <v>0</v>
      </c>
      <c r="G6" s="8"/>
      <c r="H6" s="9">
        <f t="shared" si="2"/>
        <v>150000</v>
      </c>
    </row>
    <row r="7" spans="2:8" s="2" customFormat="1" ht="18" customHeight="1" x14ac:dyDescent="0.25">
      <c r="B7" s="5">
        <v>4</v>
      </c>
      <c r="C7" s="6" t="s">
        <v>7</v>
      </c>
      <c r="D7" s="7">
        <f t="shared" si="0"/>
        <v>1.2683953177016882E-2</v>
      </c>
      <c r="E7" s="8">
        <v>100000</v>
      </c>
      <c r="F7" s="7">
        <f>G7/E7</f>
        <v>0</v>
      </c>
      <c r="G7" s="8"/>
      <c r="H7" s="9">
        <f t="shared" si="2"/>
        <v>100000</v>
      </c>
    </row>
    <row r="8" spans="2:8" s="2" customFormat="1" ht="18" customHeight="1" x14ac:dyDescent="0.25">
      <c r="B8" s="5">
        <v>5</v>
      </c>
      <c r="C8" s="6" t="s">
        <v>13</v>
      </c>
      <c r="D8" s="7">
        <f t="shared" si="0"/>
        <v>1.2683953177016882E-2</v>
      </c>
      <c r="E8" s="8">
        <v>100000</v>
      </c>
      <c r="F8" s="7">
        <v>0</v>
      </c>
      <c r="G8" s="8">
        <v>28000</v>
      </c>
      <c r="H8" s="9">
        <f t="shared" si="2"/>
        <v>72000</v>
      </c>
    </row>
    <row r="9" spans="2:8" s="2" customFormat="1" ht="18" customHeight="1" x14ac:dyDescent="0.25">
      <c r="B9" s="5">
        <v>6</v>
      </c>
      <c r="C9" s="6" t="s">
        <v>10</v>
      </c>
      <c r="D9" s="7">
        <f t="shared" si="0"/>
        <v>5.7077789296575967E-3</v>
      </c>
      <c r="E9" s="8">
        <v>45000</v>
      </c>
      <c r="F9" s="7">
        <f t="shared" si="1"/>
        <v>0</v>
      </c>
      <c r="G9" s="8"/>
      <c r="H9" s="9">
        <f t="shared" si="2"/>
        <v>45000</v>
      </c>
    </row>
    <row r="10" spans="2:8" s="2" customFormat="1" ht="18" customHeight="1" x14ac:dyDescent="0.25">
      <c r="B10" s="5">
        <v>7</v>
      </c>
      <c r="C10" s="6" t="s">
        <v>8</v>
      </c>
      <c r="D10" s="7">
        <f t="shared" si="0"/>
        <v>6.3419765885084408E-3</v>
      </c>
      <c r="E10" s="8">
        <v>50000</v>
      </c>
      <c r="F10" s="7">
        <f t="shared" si="1"/>
        <v>0</v>
      </c>
      <c r="G10" s="8"/>
      <c r="H10" s="9">
        <f t="shared" si="2"/>
        <v>50000</v>
      </c>
    </row>
    <row r="11" spans="2:8" s="2" customFormat="1" ht="18" customHeight="1" x14ac:dyDescent="0.25">
      <c r="B11" s="5">
        <v>8</v>
      </c>
      <c r="C11" s="6" t="s">
        <v>29</v>
      </c>
      <c r="D11" s="7">
        <f t="shared" si="0"/>
        <v>2.5367906354033763E-2</v>
      </c>
      <c r="E11" s="8">
        <v>200000</v>
      </c>
      <c r="F11" s="7">
        <f t="shared" si="1"/>
        <v>0</v>
      </c>
      <c r="G11" s="8"/>
      <c r="H11" s="9">
        <f t="shared" si="2"/>
        <v>200000</v>
      </c>
    </row>
    <row r="12" spans="2:8" ht="18" customHeight="1" x14ac:dyDescent="0.25">
      <c r="B12" s="5">
        <v>9</v>
      </c>
      <c r="C12" s="6" t="s">
        <v>9</v>
      </c>
      <c r="D12" s="7">
        <f t="shared" si="0"/>
        <v>6.3419765885084408E-3</v>
      </c>
      <c r="E12" s="8">
        <v>50000</v>
      </c>
      <c r="F12" s="7">
        <f t="shared" si="1"/>
        <v>0</v>
      </c>
      <c r="G12" s="8"/>
      <c r="H12" s="9">
        <f t="shared" si="2"/>
        <v>50000</v>
      </c>
    </row>
    <row r="13" spans="2:8" ht="18" customHeight="1" x14ac:dyDescent="0.25">
      <c r="B13" s="5">
        <v>10</v>
      </c>
      <c r="C13" s="6" t="s">
        <v>14</v>
      </c>
      <c r="D13" s="7">
        <f t="shared" si="0"/>
        <v>6.3419765885084408E-3</v>
      </c>
      <c r="E13" s="8">
        <v>50000</v>
      </c>
      <c r="F13" s="7">
        <f t="shared" si="1"/>
        <v>0</v>
      </c>
      <c r="G13" s="8"/>
      <c r="H13" s="9">
        <f t="shared" si="2"/>
        <v>50000</v>
      </c>
    </row>
    <row r="14" spans="2:8" x14ac:dyDescent="0.25">
      <c r="B14" s="5">
        <v>11</v>
      </c>
      <c r="C14" s="6" t="s">
        <v>15</v>
      </c>
      <c r="D14" s="7">
        <f t="shared" si="0"/>
        <v>6.3419765885084408E-3</v>
      </c>
      <c r="E14" s="8">
        <v>50000</v>
      </c>
      <c r="F14" s="7">
        <f t="shared" si="1"/>
        <v>0</v>
      </c>
      <c r="G14" s="8"/>
      <c r="H14" s="9">
        <f t="shared" si="2"/>
        <v>50000</v>
      </c>
    </row>
    <row r="15" spans="2:8" x14ac:dyDescent="0.25">
      <c r="B15" s="5">
        <v>12</v>
      </c>
      <c r="C15" s="6" t="s">
        <v>16</v>
      </c>
      <c r="D15" s="7">
        <f t="shared" si="0"/>
        <v>2.9173092307138829E-2</v>
      </c>
      <c r="E15" s="8">
        <v>230000</v>
      </c>
      <c r="F15" s="7">
        <f t="shared" si="1"/>
        <v>0</v>
      </c>
      <c r="G15" s="8"/>
      <c r="H15" s="9">
        <f t="shared" si="2"/>
        <v>230000</v>
      </c>
    </row>
    <row r="16" spans="2:8" x14ac:dyDescent="0.25">
      <c r="B16" s="5">
        <v>13</v>
      </c>
      <c r="C16" s="6" t="s">
        <v>18</v>
      </c>
      <c r="D16" s="7">
        <f t="shared" si="0"/>
        <v>8.8787672239118182E-2</v>
      </c>
      <c r="E16" s="8">
        <v>700000</v>
      </c>
      <c r="F16" s="7">
        <f t="shared" si="1"/>
        <v>0</v>
      </c>
      <c r="G16" s="8"/>
      <c r="H16" s="9">
        <f t="shared" si="2"/>
        <v>700000</v>
      </c>
    </row>
    <row r="17" spans="2:8" x14ac:dyDescent="0.25">
      <c r="B17" s="5">
        <v>14</v>
      </c>
      <c r="C17" s="6" t="s">
        <v>30</v>
      </c>
      <c r="D17" s="7">
        <f t="shared" si="0"/>
        <v>1.2683953177016882E-2</v>
      </c>
      <c r="E17" s="8">
        <v>100000</v>
      </c>
      <c r="F17" s="7">
        <f t="shared" si="1"/>
        <v>0</v>
      </c>
      <c r="G17" s="8"/>
      <c r="H17" s="9">
        <f t="shared" si="2"/>
        <v>100000</v>
      </c>
    </row>
    <row r="18" spans="2:8" ht="30" x14ac:dyDescent="0.25">
      <c r="B18" s="5">
        <v>15</v>
      </c>
      <c r="C18" s="6" t="s">
        <v>22</v>
      </c>
      <c r="D18" s="7">
        <f t="shared" si="0"/>
        <v>6.3419765885084408E-3</v>
      </c>
      <c r="E18" s="8">
        <v>50000</v>
      </c>
      <c r="F18" s="7">
        <f t="shared" si="1"/>
        <v>0</v>
      </c>
      <c r="G18" s="8"/>
      <c r="H18" s="9">
        <f t="shared" si="2"/>
        <v>50000</v>
      </c>
    </row>
    <row r="19" spans="2:8" ht="20.25" customHeight="1" x14ac:dyDescent="0.25">
      <c r="B19" s="5">
        <v>16</v>
      </c>
      <c r="C19" s="6" t="s">
        <v>23</v>
      </c>
      <c r="D19" s="7">
        <f t="shared" si="0"/>
        <v>0</v>
      </c>
      <c r="E19" s="8">
        <v>0</v>
      </c>
      <c r="F19" s="7"/>
      <c r="G19" s="8"/>
      <c r="H19" s="9">
        <f t="shared" si="2"/>
        <v>0</v>
      </c>
    </row>
    <row r="20" spans="2:8" ht="18" customHeight="1" x14ac:dyDescent="0.25">
      <c r="B20" s="18" t="s">
        <v>2</v>
      </c>
      <c r="C20" s="18"/>
      <c r="D20" s="7">
        <f t="shared" si="0"/>
        <v>0.62772597425455445</v>
      </c>
      <c r="E20" s="8">
        <v>4948977.3849999998</v>
      </c>
      <c r="F20" s="7">
        <f t="shared" si="1"/>
        <v>0</v>
      </c>
      <c r="G20" s="8"/>
      <c r="H20" s="9">
        <f t="shared" si="2"/>
        <v>4948977.3849999998</v>
      </c>
    </row>
    <row r="21" spans="2:8" ht="18" customHeight="1" x14ac:dyDescent="0.25">
      <c r="B21" s="19" t="s">
        <v>3</v>
      </c>
      <c r="C21" s="19"/>
      <c r="D21" s="13">
        <f>SUM(D4:D20)</f>
        <v>0.99999999999999989</v>
      </c>
      <c r="E21" s="14">
        <f>SUM(E4:E20)</f>
        <v>7883977.3849999998</v>
      </c>
      <c r="F21" s="13">
        <f>G21/E21</f>
        <v>7.1905330560508704E-3</v>
      </c>
      <c r="G21" s="14">
        <f>SUM(G4:G20)</f>
        <v>56690</v>
      </c>
      <c r="H21" s="15">
        <f t="shared" si="2"/>
        <v>7827287.3849999998</v>
      </c>
    </row>
    <row r="22" spans="2:8" x14ac:dyDescent="0.25">
      <c r="E22" s="4"/>
      <c r="F22" s="4"/>
    </row>
    <row r="23" spans="2:8" ht="33" customHeight="1" x14ac:dyDescent="0.25">
      <c r="B23" s="17" t="s">
        <v>28</v>
      </c>
      <c r="C23" s="17"/>
      <c r="D23" s="17"/>
      <c r="E23" s="17"/>
      <c r="F23" s="17"/>
      <c r="G23" s="17"/>
      <c r="H23" s="17"/>
    </row>
    <row r="24" spans="2:8" ht="28.5" customHeight="1" x14ac:dyDescent="0.25">
      <c r="B24" s="16" t="s">
        <v>0</v>
      </c>
      <c r="C24" s="16" t="s">
        <v>20</v>
      </c>
      <c r="D24" s="16" t="s">
        <v>25</v>
      </c>
      <c r="E24" s="16"/>
      <c r="F24" s="16" t="s">
        <v>26</v>
      </c>
      <c r="G24" s="16"/>
      <c r="H24" s="10" t="s">
        <v>27</v>
      </c>
    </row>
    <row r="25" spans="2:8" ht="36" x14ac:dyDescent="0.25">
      <c r="B25" s="16"/>
      <c r="C25" s="16"/>
      <c r="D25" s="11" t="s">
        <v>4</v>
      </c>
      <c r="E25" s="11" t="s">
        <v>5</v>
      </c>
      <c r="F25" s="11" t="s">
        <v>6</v>
      </c>
      <c r="G25" s="12" t="s">
        <v>5</v>
      </c>
      <c r="H25" s="11" t="s">
        <v>5</v>
      </c>
    </row>
    <row r="26" spans="2:8" ht="24.75" customHeight="1" x14ac:dyDescent="0.25">
      <c r="B26" s="5">
        <v>1</v>
      </c>
      <c r="C26" s="6" t="s">
        <v>21</v>
      </c>
      <c r="D26" s="7">
        <f>E26/$E$29</f>
        <v>0.11098397957908095</v>
      </c>
      <c r="E26" s="8">
        <v>100000</v>
      </c>
      <c r="F26" s="7">
        <f>G26/E26</f>
        <v>0</v>
      </c>
      <c r="G26" s="8"/>
      <c r="H26" s="9">
        <f>E26-G26</f>
        <v>100000</v>
      </c>
    </row>
    <row r="27" spans="2:8" ht="24.75" customHeight="1" x14ac:dyDescent="0.25">
      <c r="B27" s="5">
        <v>2</v>
      </c>
      <c r="C27" s="6" t="s">
        <v>19</v>
      </c>
      <c r="D27" s="7">
        <f t="shared" ref="D27:D28" si="3">E27/$E$29</f>
        <v>0.11098397957908095</v>
      </c>
      <c r="E27" s="8">
        <v>100000</v>
      </c>
      <c r="F27" s="7">
        <f t="shared" ref="F27:F28" si="4">G27/E27</f>
        <v>0</v>
      </c>
      <c r="G27" s="8"/>
      <c r="H27" s="9">
        <f t="shared" ref="H27:H29" si="5">E27-G27</f>
        <v>100000</v>
      </c>
    </row>
    <row r="28" spans="2:8" x14ac:dyDescent="0.25">
      <c r="B28" s="18" t="s">
        <v>2</v>
      </c>
      <c r="C28" s="18"/>
      <c r="D28" s="7">
        <f t="shared" si="3"/>
        <v>0.77803204084183808</v>
      </c>
      <c r="E28" s="8">
        <v>701030.94499999995</v>
      </c>
      <c r="F28" s="7">
        <f t="shared" si="4"/>
        <v>0</v>
      </c>
      <c r="G28" s="8"/>
      <c r="H28" s="9">
        <f t="shared" si="5"/>
        <v>701030.94499999995</v>
      </c>
    </row>
    <row r="29" spans="2:8" x14ac:dyDescent="0.25">
      <c r="B29" s="19" t="s">
        <v>3</v>
      </c>
      <c r="C29" s="19"/>
      <c r="D29" s="13">
        <f>SUM(D26:D28)</f>
        <v>1</v>
      </c>
      <c r="E29" s="14">
        <f>SUM(E26:E28)</f>
        <v>901030.94499999995</v>
      </c>
      <c r="F29" s="13">
        <f>G29/E29</f>
        <v>0</v>
      </c>
      <c r="G29" s="14">
        <f>SUM(G26:G28)</f>
        <v>0</v>
      </c>
      <c r="H29" s="15">
        <f t="shared" si="5"/>
        <v>901030.94499999995</v>
      </c>
    </row>
  </sheetData>
  <mergeCells count="14">
    <mergeCell ref="B28:C28"/>
    <mergeCell ref="B29:C29"/>
    <mergeCell ref="B23:H23"/>
    <mergeCell ref="B24:B25"/>
    <mergeCell ref="C24:C25"/>
    <mergeCell ref="D24:E24"/>
    <mergeCell ref="F24:G24"/>
    <mergeCell ref="F2:G2"/>
    <mergeCell ref="B1:H1"/>
    <mergeCell ref="B20:C20"/>
    <mergeCell ref="B21:C21"/>
    <mergeCell ref="B2:B3"/>
    <mergeCell ref="C2:C3"/>
    <mergeCell ref="D2:E2"/>
  </mergeCells>
  <pageMargins left="0.94488188976377963" right="0.15748031496062992" top="0.51181102362204722" bottom="0.47244094488188981" header="0.55118110236220474" footer="0.31496062992125984"/>
  <pageSetup paperSize="9" scale="6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2025-02-05T08:22:38Z</dcterms:modified>
</cp:coreProperties>
</file>